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alendario Egr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<sst xmlns="http://schemas.openxmlformats.org/spreadsheetml/2006/main" count="92" uniqueCount="92">
  <si>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</si>
  <si>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</si>
  <si>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</si>
  <si>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</si>
  <si>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</si>
  <si>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</si>
  <si>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</si>
  <si>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</si>
  <si>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</si>
  <si>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</si>
  <si>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</si>
  <si>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</si>
  <si>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</si>
  <si>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</si>
  <si>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</si>
  <si>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</si>
  <si>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</si>
  <si>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</si>
  <si>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</si>
  <si>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</si>
  <si>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</si>
  <si>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</si>
  <si>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</si>
  <si>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</si>
  <si>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</si>
  <si>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</si>
  <si>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</si>
  <si>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</si>
  <si>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</si>
  <si>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</si>
  <si>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</si>
  <si>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</si>
  <si>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</si>
  <si>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</si>
  <si>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</si>
  <si>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</si>
  <si>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</si>
  <si>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</si>
  <si>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</si>
  <si>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</si>
  <si>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</si>
  <si>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</si>
  <si>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</si>
  <si>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</si>
  <si>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</si>
  <si>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</si>
  <si>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</si>
  <si>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</si>
  <si>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</si>
  <si>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</si>
  <si>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</si>
  <si>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</si>
  <si>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</si>
  <si>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</si>
  <si>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</si>
  <si>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</si>
  <si>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</si>
  <si>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</si>
  <si>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</si>
  <si>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</si>
  <si>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</si>
  <si>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</si>
  <si>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</si>
  <si>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</si>
  <si>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</si>
  <si>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</si>
  <si>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</si>
  <si>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</si>
  <si>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</si>
  <si>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</si>
  <si>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</si>
  <si>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</si>
  <si>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</si>
  <si>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</si>
  <si>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</si>
  <si>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</si>
  <si>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</si>
  <si>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</si>
  <si>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</si>
  <si>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</si>
  <si>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</si>
  <si>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</si>
  <si>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</si>
  <si>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</si>
  <si>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</si>
  <si>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</si>
  <si>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</si>
  <si>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</si>
  <si>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</si>
  <si>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</si>
  <si>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2016</t>
  </si>
  <si>
    <t>INSTITUTO TECNOLÓGICO SUPERIOR DE PURÍSIMA DEL RINCÓN.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</si>
</sst>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indexed="8"/>
      <name val="Calibri Light"/>
      <family val="2"/>
    </font>
    <font>
      <sz val="10"/>
      <color indexed="9"/>
      <name val="Calibri Light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2" fillId="0" borderId="12" applyNumberFormat="0" applyFill="0" applyAlignment="0" applyProtection="0"/>
    <xf numFmtId="0" fontId="51" fillId="0" borderId="13" applyNumberFormat="0" applyFill="0" applyAlignment="0" applyProtection="0"/>
  </cellStyleXfs>
  <cellXfs count="33">
    <xf numFmtId="0" fontId="0" fillId="0" borderId="0" xfId="0" applyFont="1" applyAlignment="1">
      <alignment/>
    </xf>
    <xf numFmtId="4" fontId="17" fillId="0" borderId="0" xfId="51" applyNumberFormat="1" applyFont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justify" vertical="top" wrapText="1"/>
    </xf>
    <xf numFmtId="4" fontId="17" fillId="0" borderId="14" xfId="51" applyNumberFormat="1" applyFont="1" applyBorder="1" applyAlignment="1">
      <alignment vertical="center"/>
    </xf>
    <xf numFmtId="0" fontId="52" fillId="0" borderId="15" xfId="0" applyFont="1" applyBorder="1" applyAlignment="1">
      <alignment horizontal="justify" vertical="top" wrapText="1"/>
    </xf>
    <xf numFmtId="4" fontId="17" fillId="0" borderId="15" xfId="51" applyNumberFormat="1" applyFont="1" applyBorder="1" applyAlignment="1">
      <alignment vertical="center"/>
    </xf>
    <xf numFmtId="4" fontId="17" fillId="0" borderId="16" xfId="51" applyNumberFormat="1" applyFont="1" applyBorder="1" applyAlignment="1">
      <alignment vertical="center"/>
    </xf>
    <xf numFmtId="4" fontId="16" fillId="52" borderId="0" xfId="51" applyNumberFormat="1" applyFont="1" applyFill="1" applyBorder="1" applyAlignment="1">
      <alignment vertical="center"/>
    </xf>
    <xf numFmtId="4" fontId="16" fillId="52" borderId="14" xfId="51" applyNumberFormat="1" applyFont="1" applyFill="1" applyBorder="1" applyAlignment="1">
      <alignment vertical="center"/>
    </xf>
    <xf numFmtId="4" fontId="17" fillId="52" borderId="0" xfId="51" applyNumberFormat="1" applyFont="1" applyFill="1" applyBorder="1" applyAlignment="1">
      <alignment vertical="center"/>
    </xf>
    <xf numFmtId="4" fontId="16" fillId="53" borderId="0" xfId="51" applyNumberFormat="1" applyFont="1" applyFill="1" applyBorder="1" applyAlignment="1">
      <alignment vertical="center"/>
    </xf>
    <xf numFmtId="4" fontId="16" fillId="53" borderId="14" xfId="51" applyNumberFormat="1" applyFont="1" applyFill="1" applyBorder="1" applyAlignment="1">
      <alignment vertical="center"/>
    </xf>
    <xf numFmtId="4" fontId="17" fillId="52" borderId="15" xfId="51" applyNumberFormat="1" applyFont="1" applyFill="1" applyBorder="1" applyAlignment="1">
      <alignment vertical="center"/>
    </xf>
    <xf numFmtId="0" fontId="52" fillId="54" borderId="0" xfId="0" applyFont="1" applyFill="1" applyAlignment="1">
      <alignment/>
    </xf>
    <xf numFmtId="0" fontId="52" fillId="0" borderId="0" xfId="0" applyFont="1" applyAlignment="1">
      <alignment/>
    </xf>
    <xf numFmtId="0" fontId="16" fillId="54" borderId="0" xfId="0" applyFont="1" applyFill="1" applyBorder="1" applyAlignment="1">
      <alignment horizontal="right"/>
    </xf>
    <xf numFmtId="0" fontId="16" fillId="54" borderId="15" xfId="0" applyNumberFormat="1" applyFont="1" applyFill="1" applyBorder="1" applyAlignment="1" applyProtection="1">
      <alignment/>
      <protection locked="0"/>
    </xf>
    <xf numFmtId="0" fontId="16" fillId="54" borderId="0" xfId="0" applyNumberFormat="1" applyFont="1" applyFill="1" applyBorder="1" applyAlignment="1" applyProtection="1">
      <alignment/>
      <protection locked="0"/>
    </xf>
    <xf numFmtId="0" fontId="53" fillId="52" borderId="17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" fontId="52" fillId="0" borderId="0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3" fillId="53" borderId="18" xfId="0" applyFont="1" applyFill="1" applyBorder="1" applyAlignment="1">
      <alignment horizontal="left" vertical="top" wrapText="1"/>
    </xf>
    <xf numFmtId="0" fontId="53" fillId="53" borderId="0" xfId="0" applyFont="1" applyFill="1" applyBorder="1" applyAlignment="1">
      <alignment horizontal="left" vertical="top" wrapText="1"/>
    </xf>
    <xf numFmtId="0" fontId="53" fillId="52" borderId="18" xfId="0" applyFont="1" applyFill="1" applyBorder="1" applyAlignment="1">
      <alignment horizontal="center" vertical="top" wrapText="1"/>
    </xf>
    <xf numFmtId="0" fontId="53" fillId="52" borderId="0" xfId="0" applyFont="1" applyFill="1" applyBorder="1" applyAlignment="1">
      <alignment horizontal="center" vertical="top" wrapText="1"/>
    </xf>
    <xf numFmtId="0" fontId="53" fillId="54" borderId="0" xfId="0" applyFont="1" applyFill="1" applyBorder="1" applyAlignment="1">
      <alignment horizontal="center"/>
    </xf>
    <xf numFmtId="0" fontId="16" fillId="52" borderId="0" xfId="96" applyFont="1" applyFill="1" applyBorder="1" applyAlignment="1">
      <alignment horizontal="center"/>
      <protection/>
    </xf>
    <xf numFmtId="0" fontId="52" fillId="52" borderId="20" xfId="0" applyFont="1" applyFill="1" applyBorder="1" applyAlignment="1">
      <alignment horizontal="center" vertical="center"/>
    </xf>
    <xf numFmtId="0" fontId="52" fillId="52" borderId="21" xfId="0" applyFont="1" applyFill="1" applyBorder="1" applyAlignment="1">
      <alignment horizontal="center" vertical="center"/>
    </xf>
  </cellXfs>
  <cellStyles count="212">
    <cellStyle name="Normal" xfId="0"/>
    <cellStyle name="20% - Énfasis1" xfId="15"/>
    <cellStyle name="20% - Énfasis2" xfId="16"/>
    <cellStyle name="20% - Énfasis3" xfId="17"/>
    <cellStyle name="20% - Énfasis4" xfId="18"/>
    <cellStyle name="20% - Énfasis4 2" xfId="19"/>
    <cellStyle name="20% - Énfasis4 3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Neutral" xfId="65"/>
    <cellStyle name="Normal 10" xfId="66"/>
    <cellStyle name="Normal 10 10" xfId="67"/>
    <cellStyle name="Normal 10 11" xfId="68"/>
    <cellStyle name="Normal 10 12" xfId="69"/>
    <cellStyle name="Normal 10 13" xfId="70"/>
    <cellStyle name="Normal 10 2" xfId="71"/>
    <cellStyle name="Normal 10 3" xfId="72"/>
    <cellStyle name="Normal 10 4" xfId="73"/>
    <cellStyle name="Normal 10 5" xfId="74"/>
    <cellStyle name="Normal 10 6" xfId="75"/>
    <cellStyle name="Normal 10 7" xfId="76"/>
    <cellStyle name="Normal 10 8" xfId="77"/>
    <cellStyle name="Normal 10 9" xfId="78"/>
    <cellStyle name="Normal 11" xfId="79"/>
    <cellStyle name="Normal 11 10" xfId="80"/>
    <cellStyle name="Normal 11 11" xfId="81"/>
    <cellStyle name="Normal 11 12" xfId="82"/>
    <cellStyle name="Normal 11 13" xfId="83"/>
    <cellStyle name="Normal 11 2" xfId="84"/>
    <cellStyle name="Normal 11 3" xfId="85"/>
    <cellStyle name="Normal 11 4" xfId="86"/>
    <cellStyle name="Normal 11 5" xfId="87"/>
    <cellStyle name="Normal 11 6" xfId="88"/>
    <cellStyle name="Normal 11 7" xfId="89"/>
    <cellStyle name="Normal 11 8" xfId="90"/>
    <cellStyle name="Normal 11 9" xfId="91"/>
    <cellStyle name="Normal 12" xfId="92"/>
    <cellStyle name="Normal 13" xfId="93"/>
    <cellStyle name="Normal 14" xfId="94"/>
    <cellStyle name="Normal 15" xfId="95"/>
    <cellStyle name="Normal 2" xfId="96"/>
    <cellStyle name="Normal 2 10" xfId="97"/>
    <cellStyle name="Normal 2 11" xfId="98"/>
    <cellStyle name="Normal 2 12" xfId="99"/>
    <cellStyle name="Normal 2 13" xfId="100"/>
    <cellStyle name="Normal 2 14" xfId="101"/>
    <cellStyle name="Normal 2 15" xfId="102"/>
    <cellStyle name="Normal 2 16" xfId="103"/>
    <cellStyle name="Normal 2 17" xfId="104"/>
    <cellStyle name="Normal 2 2" xfId="105"/>
    <cellStyle name="Normal 2 2 2" xfId="106"/>
    <cellStyle name="Normal 2 2 2 2" xfId="107"/>
    <cellStyle name="Normal 2 2 3" xfId="108"/>
    <cellStyle name="Normal 2 3" xfId="109"/>
    <cellStyle name="Normal 2 4" xfId="110"/>
    <cellStyle name="Normal 2 5" xfId="111"/>
    <cellStyle name="Normal 2 6" xfId="112"/>
    <cellStyle name="Normal 2 7" xfId="113"/>
    <cellStyle name="Normal 2 8" xfId="114"/>
    <cellStyle name="Normal 2 9" xfId="115"/>
    <cellStyle name="Normal 3" xfId="116"/>
    <cellStyle name="Normal 3 10" xfId="117"/>
    <cellStyle name="Normal 3 11" xfId="118"/>
    <cellStyle name="Normal 3 12" xfId="119"/>
    <cellStyle name="Normal 3 13" xfId="120"/>
    <cellStyle name="Normal 3 2" xfId="121"/>
    <cellStyle name="Normal 3 3" xfId="122"/>
    <cellStyle name="Normal 3 4" xfId="123"/>
    <cellStyle name="Normal 3 5" xfId="124"/>
    <cellStyle name="Normal 3 6" xfId="125"/>
    <cellStyle name="Normal 3 7" xfId="126"/>
    <cellStyle name="Normal 3 8" xfId="127"/>
    <cellStyle name="Normal 3 9" xfId="128"/>
    <cellStyle name="Normal 4" xfId="129"/>
    <cellStyle name="Normal 4 10" xfId="130"/>
    <cellStyle name="Normal 4 11" xfId="131"/>
    <cellStyle name="Normal 4 12" xfId="132"/>
    <cellStyle name="Normal 4 13" xfId="133"/>
    <cellStyle name="Normal 4 2" xfId="134"/>
    <cellStyle name="Normal 4 3" xfId="135"/>
    <cellStyle name="Normal 4 4" xfId="136"/>
    <cellStyle name="Normal 4 5" xfId="137"/>
    <cellStyle name="Normal 4 6" xfId="138"/>
    <cellStyle name="Normal 4 7" xfId="139"/>
    <cellStyle name="Normal 4 8" xfId="140"/>
    <cellStyle name="Normal 4 9" xfId="141"/>
    <cellStyle name="Normal 5" xfId="142"/>
    <cellStyle name="Normal 5 10" xfId="143"/>
    <cellStyle name="Normal 5 11" xfId="144"/>
    <cellStyle name="Normal 5 12" xfId="145"/>
    <cellStyle name="Normal 5 13" xfId="146"/>
    <cellStyle name="Normal 5 2" xfId="147"/>
    <cellStyle name="Normal 5 3" xfId="148"/>
    <cellStyle name="Normal 5 4" xfId="149"/>
    <cellStyle name="Normal 5 5" xfId="150"/>
    <cellStyle name="Normal 5 6" xfId="151"/>
    <cellStyle name="Normal 5 7" xfId="152"/>
    <cellStyle name="Normal 5 8" xfId="153"/>
    <cellStyle name="Normal 5 9" xfId="154"/>
    <cellStyle name="Normal 6" xfId="155"/>
    <cellStyle name="Normal 6 10" xfId="156"/>
    <cellStyle name="Normal 6 11" xfId="157"/>
    <cellStyle name="Normal 6 12" xfId="158"/>
    <cellStyle name="Normal 6 13" xfId="159"/>
    <cellStyle name="Normal 6 2" xfId="160"/>
    <cellStyle name="Normal 6 3" xfId="161"/>
    <cellStyle name="Normal 6 4" xfId="162"/>
    <cellStyle name="Normal 6 5" xfId="163"/>
    <cellStyle name="Normal 6 6" xfId="164"/>
    <cellStyle name="Normal 6 7" xfId="165"/>
    <cellStyle name="Normal 6 8" xfId="166"/>
    <cellStyle name="Normal 6 9" xfId="167"/>
    <cellStyle name="Normal 67" xfId="168"/>
    <cellStyle name="Normal 7" xfId="169"/>
    <cellStyle name="Normal 7 10" xfId="170"/>
    <cellStyle name="Normal 7 11" xfId="171"/>
    <cellStyle name="Normal 7 12" xfId="172"/>
    <cellStyle name="Normal 7 13" xfId="173"/>
    <cellStyle name="Normal 7 2" xfId="174"/>
    <cellStyle name="Normal 7 3" xfId="175"/>
    <cellStyle name="Normal 7 4" xfId="176"/>
    <cellStyle name="Normal 7 5" xfId="177"/>
    <cellStyle name="Normal 7 6" xfId="178"/>
    <cellStyle name="Normal 7 7" xfId="179"/>
    <cellStyle name="Normal 7 8" xfId="180"/>
    <cellStyle name="Normal 7 9" xfId="181"/>
    <cellStyle name="Normal 8" xfId="182"/>
    <cellStyle name="Normal 9" xfId="183"/>
    <cellStyle name="Notas" xfId="184"/>
    <cellStyle name="Notas 2" xfId="185"/>
    <cellStyle name="Notas 3" xfId="186"/>
    <cellStyle name="Percent" xfId="187"/>
    <cellStyle name="Porcentaje 2" xfId="188"/>
    <cellStyle name="Porcentaje 3" xfId="189"/>
    <cellStyle name="Salida" xfId="190"/>
    <cellStyle name="SAPBEXaggData" xfId="191"/>
    <cellStyle name="SAPBEXaggDataEmph" xfId="192"/>
    <cellStyle name="SAPBEXaggItem" xfId="193"/>
    <cellStyle name="SAPBEXchaText" xfId="194"/>
    <cellStyle name="SAPBEXexcBad7" xfId="195"/>
    <cellStyle name="SAPBEXexcBad8" xfId="196"/>
    <cellStyle name="SAPBEXexcBad9" xfId="197"/>
    <cellStyle name="SAPBEXexcCritical4" xfId="198"/>
    <cellStyle name="SAPBEXexcCritical5" xfId="199"/>
    <cellStyle name="SAPBEXexcCritical6" xfId="200"/>
    <cellStyle name="SAPBEXexcGood1" xfId="201"/>
    <cellStyle name="SAPBEXexcGood2" xfId="202"/>
    <cellStyle name="SAPBEXexcGood3" xfId="203"/>
    <cellStyle name="SAPBEXfilterDrill" xfId="204"/>
    <cellStyle name="SAPBEXfilterItem" xfId="205"/>
    <cellStyle name="SAPBEXfilterText" xfId="206"/>
    <cellStyle name="SAPBEXformats" xfId="207"/>
    <cellStyle name="SAPBEXheaderItem" xfId="208"/>
    <cellStyle name="SAPBEXheaderItem 2" xfId="209"/>
    <cellStyle name="SAPBEXheaderText" xfId="210"/>
    <cellStyle name="SAPBEXheaderText 2" xfId="211"/>
    <cellStyle name="SAPBEXresData" xfId="212"/>
    <cellStyle name="SAPBEXresDataEmph" xfId="213"/>
    <cellStyle name="SAPBEXresItem" xfId="214"/>
    <cellStyle name="SAPBEXstdData" xfId="215"/>
    <cellStyle name="SAPBEXstdDataEmph" xfId="216"/>
    <cellStyle name="SAPBEXstdItem" xfId="217"/>
    <cellStyle name="SAPBEXtitle" xfId="218"/>
    <cellStyle name="SAPBEXundefined" xfId="219"/>
    <cellStyle name="Texto de advertencia" xfId="220"/>
    <cellStyle name="Texto explicativo" xfId="221"/>
    <cellStyle name="Título" xfId="222"/>
    <cellStyle name="Título 2" xfId="223"/>
    <cellStyle name="Título 3" xfId="224"/>
    <cellStyle name="Total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0</xdr:row>
      <xdr:rowOff>57150</xdr:rowOff>
    </xdr:from>
    <xdr:ext cx="19050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7896225" y="571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tabSelected="1" zoomScale="70" zoomScaleNormal="70" zoomScalePageLayoutView="0" workbookViewId="0" topLeftCell="A4">
      <selection activeCell="C18" sqref="C18"/>
    </sheetView>
  </sheetViews>
  <sheetFormatPr defaultColWidth="11.57421875" defaultRowHeight="15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125" style="22" bestFit="1" customWidth="1"/>
    <col min="5" max="6" width="21.57421875" style="22" bestFit="1" customWidth="1"/>
    <col min="7" max="8" width="21.140625" style="22" bestFit="1" customWidth="1"/>
    <col min="9" max="9" width="20.57421875" style="22" bestFit="1" customWidth="1"/>
    <col min="10" max="10" width="21.8515625" style="22" bestFit="1" customWidth="1"/>
    <col min="11" max="11" width="21.140625" style="22" bestFit="1" customWidth="1"/>
    <col min="12" max="12" width="21.8515625" style="22" bestFit="1" customWidth="1"/>
    <col min="13" max="13" width="21.28125" style="22" bestFit="1" customWidth="1"/>
    <col min="14" max="14" width="21.8515625" style="22" bestFit="1" customWidth="1"/>
    <col min="15" max="15" width="21.28125" style="22" bestFit="1" customWidth="1"/>
    <col min="16" max="16384" width="11.57421875" style="15" customWidth="1"/>
  </cols>
  <sheetData>
    <row r="1" spans="1:15" s="14" customFormat="1" ht="12.75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4" customFormat="1" ht="12.75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4" customFormat="1" ht="12.75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3:15" ht="12.75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ht="12.75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ht="12.75">
      <c r="A9" s="27" t="s">
        <v>12</v>
      </c>
      <c r="B9" s="28"/>
      <c r="C9" s="8">
        <f>+D9+E9+F9+G9+H9+I9+J9+K9+L9+M9+N9+O9</f>
        <v>13595096.290000001</v>
      </c>
      <c r="D9" s="8">
        <f>+D10+D18+D28+D38+D48+D58+D62+D71+D75</f>
        <v>1231052.94</v>
      </c>
      <c r="E9" s="8">
        <f aca="true" t="shared" si="0" ref="E9:O9">+E10+E18+E28+E38+E48+E58+E62+E71+E75</f>
        <v>801399.99</v>
      </c>
      <c r="F9" s="8">
        <f t="shared" si="0"/>
        <v>1236207.92</v>
      </c>
      <c r="G9" s="8">
        <f t="shared" si="0"/>
        <v>1559318.21</v>
      </c>
      <c r="H9" s="8">
        <f t="shared" si="0"/>
        <v>1267095.56</v>
      </c>
      <c r="I9" s="8">
        <f t="shared" si="0"/>
        <v>1584375.36</v>
      </c>
      <c r="J9" s="8">
        <f t="shared" si="0"/>
        <v>1072556.5399999998</v>
      </c>
      <c r="K9" s="8">
        <f t="shared" si="0"/>
        <v>980862.73</v>
      </c>
      <c r="L9" s="8">
        <f t="shared" si="0"/>
        <v>791732.5599999999</v>
      </c>
      <c r="M9" s="8">
        <f t="shared" si="0"/>
        <v>814425.62</v>
      </c>
      <c r="N9" s="8">
        <f t="shared" si="0"/>
        <v>832253.21</v>
      </c>
      <c r="O9" s="9">
        <f t="shared" si="0"/>
        <v>1423815.65</v>
      </c>
      <c r="P9" s="2"/>
    </row>
    <row r="10" spans="1:16" ht="12.75">
      <c r="A10" s="25" t="s">
        <v>14</v>
      </c>
      <c r="B10" s="26"/>
      <c r="C10" s="8">
        <f aca="true" t="shared" si="1" ref="C10:C74">+D10+E10+F10+G10+H10+I10+J10+K10+L10+M10+N10+O10</f>
        <v>9327533.71</v>
      </c>
      <c r="D10" s="11">
        <f>SUM(D11:D17)</f>
        <v>675946.57</v>
      </c>
      <c r="E10" s="11">
        <f aca="true" t="shared" si="2" ref="E10:O10">SUM(E11:E17)</f>
        <v>635143.08</v>
      </c>
      <c r="F10" s="11">
        <f t="shared" si="2"/>
        <v>770036.1399999999</v>
      </c>
      <c r="G10" s="11">
        <f t="shared" si="2"/>
        <v>655544.86</v>
      </c>
      <c r="H10" s="11">
        <f t="shared" si="2"/>
        <v>1093139.47</v>
      </c>
      <c r="I10" s="11">
        <f t="shared" si="2"/>
        <v>655544.86</v>
      </c>
      <c r="J10" s="11">
        <f t="shared" si="2"/>
        <v>864125.7199999999</v>
      </c>
      <c r="K10" s="11">
        <f t="shared" si="2"/>
        <v>712156.64</v>
      </c>
      <c r="L10" s="11">
        <f t="shared" si="2"/>
        <v>655544.86</v>
      </c>
      <c r="M10" s="11">
        <f t="shared" si="2"/>
        <v>675946.72</v>
      </c>
      <c r="N10" s="11">
        <f t="shared" si="2"/>
        <v>655544.86</v>
      </c>
      <c r="O10" s="12">
        <f t="shared" si="2"/>
        <v>1278859.93</v>
      </c>
      <c r="P10" s="2"/>
    </row>
    <row r="11" spans="1:16" ht="12.75">
      <c r="A11" s="23">
        <v>1100</v>
      </c>
      <c r="B11" s="3" t="s">
        <v>15</v>
      </c>
      <c r="C11" s="10">
        <f t="shared" si="1"/>
        <v>5739460.559999999</v>
      </c>
      <c r="D11" s="1">
        <v>486129.17</v>
      </c>
      <c r="E11" s="1">
        <v>454765.97</v>
      </c>
      <c r="F11" s="1">
        <v>486129.17</v>
      </c>
      <c r="G11" s="1">
        <v>470447.6</v>
      </c>
      <c r="H11" s="1">
        <v>486129.17</v>
      </c>
      <c r="I11" s="1">
        <v>470447.6</v>
      </c>
      <c r="J11" s="1">
        <v>486129.17</v>
      </c>
      <c r="K11" s="1">
        <v>486129.17</v>
      </c>
      <c r="L11" s="1">
        <v>470447.6</v>
      </c>
      <c r="M11" s="1">
        <v>486129.17</v>
      </c>
      <c r="N11" s="1">
        <v>470447.6</v>
      </c>
      <c r="O11" s="4">
        <v>486129.17</v>
      </c>
      <c r="P11" s="2"/>
    </row>
    <row r="12" spans="1:16" ht="12.75">
      <c r="A12" s="23">
        <v>1200</v>
      </c>
      <c r="B12" s="3" t="s">
        <v>16</v>
      </c>
      <c r="C12" s="10">
        <f t="shared" si="1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/>
      <c r="P12" s="2"/>
    </row>
    <row r="13" spans="1:16" ht="12.75">
      <c r="A13" s="23">
        <v>1300</v>
      </c>
      <c r="B13" s="3" t="s">
        <v>17</v>
      </c>
      <c r="C13" s="10">
        <f t="shared" si="1"/>
        <v>1003621.1799999999</v>
      </c>
      <c r="D13" s="1">
        <v>0</v>
      </c>
      <c r="E13" s="1">
        <v>0</v>
      </c>
      <c r="F13" s="1">
        <v>94089.42</v>
      </c>
      <c r="G13" s="1">
        <v>0</v>
      </c>
      <c r="H13" s="1">
        <v>118439.55</v>
      </c>
      <c r="I13" s="1">
        <v>0</v>
      </c>
      <c r="J13" s="1">
        <v>188179</v>
      </c>
      <c r="K13" s="1">
        <v>0</v>
      </c>
      <c r="L13" s="1">
        <v>0</v>
      </c>
      <c r="M13" s="1">
        <v>0</v>
      </c>
      <c r="N13" s="1">
        <v>0</v>
      </c>
      <c r="O13" s="4">
        <v>602913.21</v>
      </c>
      <c r="P13" s="2"/>
    </row>
    <row r="14" spans="1:16" ht="12.75">
      <c r="A14" s="23">
        <v>1400</v>
      </c>
      <c r="B14" s="3" t="s">
        <v>18</v>
      </c>
      <c r="C14" s="10">
        <f t="shared" si="1"/>
        <v>1727577.7699999998</v>
      </c>
      <c r="D14" s="1">
        <v>146324.81</v>
      </c>
      <c r="E14" s="1">
        <v>136884.52</v>
      </c>
      <c r="F14" s="1">
        <v>146324.96</v>
      </c>
      <c r="G14" s="1">
        <v>141604.67</v>
      </c>
      <c r="H14" s="1">
        <v>146324.96</v>
      </c>
      <c r="I14" s="1">
        <v>141604.67</v>
      </c>
      <c r="J14" s="1">
        <v>146324.96</v>
      </c>
      <c r="K14" s="1">
        <v>146324.96</v>
      </c>
      <c r="L14" s="1">
        <v>141604.67</v>
      </c>
      <c r="M14" s="1">
        <v>146324.96</v>
      </c>
      <c r="N14" s="1">
        <v>141604.67</v>
      </c>
      <c r="O14" s="4">
        <v>146324.96</v>
      </c>
      <c r="P14" s="2"/>
    </row>
    <row r="15" spans="1:16" ht="12.75">
      <c r="A15" s="23">
        <v>1500</v>
      </c>
      <c r="B15" s="3" t="s">
        <v>19</v>
      </c>
      <c r="C15" s="10">
        <f t="shared" si="1"/>
        <v>856874.1999999998</v>
      </c>
      <c r="D15" s="1">
        <v>43492.59</v>
      </c>
      <c r="E15" s="1">
        <v>43492.59</v>
      </c>
      <c r="F15" s="1">
        <v>43492.59</v>
      </c>
      <c r="G15" s="1">
        <v>43492.59</v>
      </c>
      <c r="H15" s="1">
        <v>342245.79</v>
      </c>
      <c r="I15" s="1">
        <v>43492.59</v>
      </c>
      <c r="J15" s="1">
        <v>43492.59</v>
      </c>
      <c r="K15" s="1">
        <v>79702.51</v>
      </c>
      <c r="L15" s="1">
        <v>43492.59</v>
      </c>
      <c r="M15" s="1">
        <v>43492.59</v>
      </c>
      <c r="N15" s="1">
        <v>43492.59</v>
      </c>
      <c r="O15" s="4">
        <v>43492.59</v>
      </c>
      <c r="P15" s="2"/>
    </row>
    <row r="16" spans="1:16" ht="12.75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ht="12.75">
      <c r="A17" s="23">
        <v>1700</v>
      </c>
      <c r="B17" s="3" t="s">
        <v>21</v>
      </c>
      <c r="C17" s="10">
        <f t="shared" si="1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  <c r="P17" s="2"/>
    </row>
    <row r="18" spans="1:16" ht="12.75">
      <c r="A18" s="25" t="s">
        <v>22</v>
      </c>
      <c r="B18" s="26"/>
      <c r="C18" s="8">
        <f t="shared" si="1"/>
        <v>318429.74</v>
      </c>
      <c r="D18" s="11">
        <f>SUM(D19:D27)</f>
        <v>62448.72</v>
      </c>
      <c r="E18" s="11">
        <f aca="true" t="shared" si="3" ref="E18:O18">SUM(E19:E27)</f>
        <v>59123.14</v>
      </c>
      <c r="F18" s="11">
        <f t="shared" si="3"/>
        <v>9965</v>
      </c>
      <c r="G18" s="11">
        <f t="shared" si="3"/>
        <v>20400</v>
      </c>
      <c r="H18" s="11">
        <f t="shared" si="3"/>
        <v>18415</v>
      </c>
      <c r="I18" s="11">
        <f t="shared" si="3"/>
        <v>29067.88</v>
      </c>
      <c r="J18" s="11">
        <f t="shared" si="3"/>
        <v>13375</v>
      </c>
      <c r="K18" s="11">
        <f t="shared" si="3"/>
        <v>55165</v>
      </c>
      <c r="L18" s="11">
        <f t="shared" si="3"/>
        <v>9465</v>
      </c>
      <c r="M18" s="11">
        <f t="shared" si="3"/>
        <v>17815</v>
      </c>
      <c r="N18" s="11">
        <f t="shared" si="3"/>
        <v>17815</v>
      </c>
      <c r="O18" s="12">
        <f t="shared" si="3"/>
        <v>5375</v>
      </c>
      <c r="P18" s="2"/>
    </row>
    <row r="19" spans="1:16" ht="12.75">
      <c r="A19" s="23">
        <v>2100</v>
      </c>
      <c r="B19" s="3" t="s">
        <v>23</v>
      </c>
      <c r="C19" s="10">
        <f t="shared" si="1"/>
        <v>69266.86</v>
      </c>
      <c r="D19" s="1">
        <v>25383.72</v>
      </c>
      <c r="E19" s="1">
        <v>3358.14</v>
      </c>
      <c r="F19" s="1">
        <v>0</v>
      </c>
      <c r="G19" s="1">
        <v>4275</v>
      </c>
      <c r="H19" s="1">
        <v>9500</v>
      </c>
      <c r="I19" s="1">
        <v>0</v>
      </c>
      <c r="J19" s="1">
        <v>0</v>
      </c>
      <c r="K19" s="1">
        <v>20500</v>
      </c>
      <c r="L19" s="1">
        <v>0</v>
      </c>
      <c r="M19" s="1">
        <v>0</v>
      </c>
      <c r="N19" s="1">
        <v>6250</v>
      </c>
      <c r="O19" s="4">
        <v>0</v>
      </c>
      <c r="P19" s="2"/>
    </row>
    <row r="20" spans="1:16" ht="12.75">
      <c r="A20" s="23">
        <v>2200</v>
      </c>
      <c r="B20" s="3" t="s">
        <v>24</v>
      </c>
      <c r="C20" s="10">
        <f t="shared" si="1"/>
        <v>11700</v>
      </c>
      <c r="D20" s="1">
        <v>875</v>
      </c>
      <c r="E20" s="1">
        <v>1275</v>
      </c>
      <c r="F20" s="1">
        <v>875</v>
      </c>
      <c r="G20" s="1">
        <v>875</v>
      </c>
      <c r="H20" s="1">
        <v>1275</v>
      </c>
      <c r="I20" s="1">
        <v>875</v>
      </c>
      <c r="J20" s="1">
        <v>875</v>
      </c>
      <c r="K20" s="1">
        <v>875</v>
      </c>
      <c r="L20" s="1">
        <v>1275</v>
      </c>
      <c r="M20" s="1">
        <v>875</v>
      </c>
      <c r="N20" s="1">
        <v>875</v>
      </c>
      <c r="O20" s="4">
        <v>875</v>
      </c>
      <c r="P20" s="2"/>
    </row>
    <row r="21" spans="1:16" ht="12.75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ht="12.75">
      <c r="A22" s="23">
        <v>2400</v>
      </c>
      <c r="B22" s="3" t="s">
        <v>26</v>
      </c>
      <c r="C22" s="10">
        <f t="shared" si="1"/>
        <v>32700</v>
      </c>
      <c r="D22" s="1">
        <v>5500</v>
      </c>
      <c r="E22" s="1">
        <v>5000</v>
      </c>
      <c r="F22" s="1">
        <v>900</v>
      </c>
      <c r="G22" s="1">
        <v>5000</v>
      </c>
      <c r="H22" s="1">
        <v>0</v>
      </c>
      <c r="I22" s="1">
        <v>0</v>
      </c>
      <c r="J22" s="1">
        <v>3500</v>
      </c>
      <c r="K22" s="1">
        <v>10300</v>
      </c>
      <c r="L22" s="1">
        <v>0</v>
      </c>
      <c r="M22" s="1">
        <v>0</v>
      </c>
      <c r="N22" s="1">
        <v>2500</v>
      </c>
      <c r="O22" s="4">
        <v>0</v>
      </c>
      <c r="P22" s="2"/>
    </row>
    <row r="23" spans="1:16" ht="12.75">
      <c r="A23" s="23">
        <v>2500</v>
      </c>
      <c r="B23" s="3" t="s">
        <v>27</v>
      </c>
      <c r="C23" s="10">
        <f t="shared" si="1"/>
        <v>68000</v>
      </c>
      <c r="D23" s="1">
        <v>0</v>
      </c>
      <c r="E23" s="1">
        <v>41000</v>
      </c>
      <c r="F23" s="1">
        <v>0</v>
      </c>
      <c r="G23" s="1">
        <v>0</v>
      </c>
      <c r="H23" s="1">
        <v>0</v>
      </c>
      <c r="I23" s="1">
        <v>0</v>
      </c>
      <c r="J23" s="1">
        <v>1000</v>
      </c>
      <c r="K23" s="1">
        <v>15000</v>
      </c>
      <c r="L23" s="1">
        <v>0</v>
      </c>
      <c r="M23" s="1">
        <v>10000</v>
      </c>
      <c r="N23" s="1">
        <v>1000</v>
      </c>
      <c r="O23" s="4">
        <v>0</v>
      </c>
      <c r="P23" s="2"/>
    </row>
    <row r="24" spans="1:16" ht="12.75">
      <c r="A24" s="23">
        <v>2600</v>
      </c>
      <c r="B24" s="3" t="s">
        <v>28</v>
      </c>
      <c r="C24" s="10">
        <f t="shared" si="1"/>
        <v>66960</v>
      </c>
      <c r="D24" s="1">
        <v>5940</v>
      </c>
      <c r="E24" s="1">
        <v>5940</v>
      </c>
      <c r="F24" s="1">
        <v>5940</v>
      </c>
      <c r="G24" s="1">
        <v>4500</v>
      </c>
      <c r="H24" s="1">
        <v>5940</v>
      </c>
      <c r="I24" s="1">
        <v>5940</v>
      </c>
      <c r="J24" s="1">
        <v>4500</v>
      </c>
      <c r="K24" s="1">
        <v>5940</v>
      </c>
      <c r="L24" s="1">
        <v>5940</v>
      </c>
      <c r="M24" s="1">
        <v>5940</v>
      </c>
      <c r="N24" s="1">
        <v>5940</v>
      </c>
      <c r="O24" s="4">
        <v>4500</v>
      </c>
      <c r="P24" s="2"/>
    </row>
    <row r="25" spans="1:16" ht="12.75">
      <c r="A25" s="23">
        <v>2700</v>
      </c>
      <c r="B25" s="3" t="s">
        <v>29</v>
      </c>
      <c r="C25" s="10">
        <f t="shared" si="1"/>
        <v>51252.880000000005</v>
      </c>
      <c r="D25" s="1">
        <v>21750</v>
      </c>
      <c r="E25" s="1">
        <v>0</v>
      </c>
      <c r="F25" s="1">
        <v>0</v>
      </c>
      <c r="G25" s="1">
        <v>5750</v>
      </c>
      <c r="H25" s="1">
        <v>0</v>
      </c>
      <c r="I25" s="1">
        <v>19252.88</v>
      </c>
      <c r="J25" s="1">
        <v>3500</v>
      </c>
      <c r="K25" s="1">
        <v>0</v>
      </c>
      <c r="L25" s="1">
        <v>0</v>
      </c>
      <c r="M25" s="1">
        <v>1000</v>
      </c>
      <c r="N25" s="1">
        <v>0</v>
      </c>
      <c r="O25" s="4">
        <v>0</v>
      </c>
      <c r="P25" s="2"/>
    </row>
    <row r="26" spans="1:16" ht="12.75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ht="12.75">
      <c r="A27" s="23">
        <v>2900</v>
      </c>
      <c r="B27" s="3" t="s">
        <v>31</v>
      </c>
      <c r="C27" s="10">
        <f t="shared" si="1"/>
        <v>18550</v>
      </c>
      <c r="D27" s="1">
        <v>3000</v>
      </c>
      <c r="E27" s="1">
        <v>2550</v>
      </c>
      <c r="F27" s="1">
        <v>2250</v>
      </c>
      <c r="G27" s="1">
        <v>0</v>
      </c>
      <c r="H27" s="1">
        <v>1700</v>
      </c>
      <c r="I27" s="1">
        <v>3000</v>
      </c>
      <c r="J27" s="1">
        <v>0</v>
      </c>
      <c r="K27" s="1">
        <v>2550</v>
      </c>
      <c r="L27" s="1">
        <v>2250</v>
      </c>
      <c r="M27" s="1">
        <v>0</v>
      </c>
      <c r="N27" s="1">
        <v>1250</v>
      </c>
      <c r="O27" s="4">
        <v>0</v>
      </c>
      <c r="P27" s="2"/>
    </row>
    <row r="28" spans="1:16" ht="12.75">
      <c r="A28" s="25" t="s">
        <v>32</v>
      </c>
      <c r="B28" s="26"/>
      <c r="C28" s="8">
        <f t="shared" si="1"/>
        <v>2644935.2800000007</v>
      </c>
      <c r="D28" s="11">
        <f>SUM(D29:D37)</f>
        <v>76341.09</v>
      </c>
      <c r="E28" s="11">
        <f aca="true" t="shared" si="4" ref="E28:O28">SUM(E29:E37)</f>
        <v>107133.76999999999</v>
      </c>
      <c r="F28" s="11">
        <f t="shared" si="4"/>
        <v>456206.78</v>
      </c>
      <c r="G28" s="11">
        <f t="shared" si="4"/>
        <v>537373.35</v>
      </c>
      <c r="H28" s="11">
        <f t="shared" si="4"/>
        <v>155541.09</v>
      </c>
      <c r="I28" s="11">
        <f t="shared" si="4"/>
        <v>357881.62000000005</v>
      </c>
      <c r="J28" s="11">
        <f t="shared" si="4"/>
        <v>195055.82</v>
      </c>
      <c r="K28" s="11">
        <f t="shared" si="4"/>
        <v>213541.09</v>
      </c>
      <c r="L28" s="11">
        <f t="shared" si="4"/>
        <v>126722.69999999998</v>
      </c>
      <c r="M28" s="11">
        <f t="shared" si="4"/>
        <v>120663.9</v>
      </c>
      <c r="N28" s="11">
        <f t="shared" si="4"/>
        <v>158893.34999999998</v>
      </c>
      <c r="O28" s="12">
        <f t="shared" si="4"/>
        <v>139580.72</v>
      </c>
      <c r="P28" s="2"/>
    </row>
    <row r="29" spans="1:16" ht="12.75">
      <c r="A29" s="23">
        <v>3100</v>
      </c>
      <c r="B29" s="3" t="s">
        <v>33</v>
      </c>
      <c r="C29" s="10">
        <f t="shared" si="1"/>
        <v>351871.96000000014</v>
      </c>
      <c r="D29" s="1">
        <v>28839.33</v>
      </c>
      <c r="E29" s="1">
        <v>28839.33</v>
      </c>
      <c r="F29" s="1">
        <v>29039.33</v>
      </c>
      <c r="G29" s="1">
        <v>31339.33</v>
      </c>
      <c r="H29" s="1">
        <v>31539.33</v>
      </c>
      <c r="I29" s="1">
        <v>28839.33</v>
      </c>
      <c r="J29" s="1">
        <v>28839.33</v>
      </c>
      <c r="K29" s="1">
        <v>29039.33</v>
      </c>
      <c r="L29" s="1">
        <v>28839.33</v>
      </c>
      <c r="M29" s="1">
        <v>28839.33</v>
      </c>
      <c r="N29" s="1">
        <v>29039.33</v>
      </c>
      <c r="O29" s="4">
        <v>28839.33</v>
      </c>
      <c r="P29" s="2"/>
    </row>
    <row r="30" spans="1:16" ht="12.75">
      <c r="A30" s="23">
        <v>3200</v>
      </c>
      <c r="B30" s="3" t="s">
        <v>34</v>
      </c>
      <c r="C30" s="10">
        <f t="shared" si="1"/>
        <v>362930</v>
      </c>
      <c r="D30" s="1">
        <v>0</v>
      </c>
      <c r="E30" s="1">
        <v>0</v>
      </c>
      <c r="F30" s="1">
        <v>0</v>
      </c>
      <c r="G30" s="1">
        <v>362930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4">
        <v>0</v>
      </c>
      <c r="P30" s="2"/>
    </row>
    <row r="31" spans="1:16" ht="12.75">
      <c r="A31" s="23">
        <v>3300</v>
      </c>
      <c r="B31" s="3" t="s">
        <v>35</v>
      </c>
      <c r="C31" s="10">
        <f t="shared" si="1"/>
        <v>305735.01</v>
      </c>
      <c r="D31" s="1">
        <v>23989.26</v>
      </c>
      <c r="E31" s="1">
        <v>26489.26</v>
      </c>
      <c r="F31" s="1">
        <v>27489.26</v>
      </c>
      <c r="G31" s="1">
        <v>23989.26</v>
      </c>
      <c r="H31" s="1">
        <v>29989.26</v>
      </c>
      <c r="I31" s="1">
        <v>26089.26</v>
      </c>
      <c r="J31" s="1">
        <v>23989.26</v>
      </c>
      <c r="K31" s="1">
        <v>23989.26</v>
      </c>
      <c r="L31" s="1">
        <v>24680.34</v>
      </c>
      <c r="M31" s="1">
        <v>25812.07</v>
      </c>
      <c r="N31" s="1">
        <v>25239.26</v>
      </c>
      <c r="O31" s="4">
        <v>23989.26</v>
      </c>
      <c r="P31" s="2"/>
    </row>
    <row r="32" spans="1:16" ht="12.75">
      <c r="A32" s="23">
        <v>3400</v>
      </c>
      <c r="B32" s="3" t="s">
        <v>36</v>
      </c>
      <c r="C32" s="10">
        <f t="shared" si="1"/>
        <v>49235.19</v>
      </c>
      <c r="D32" s="1">
        <v>1500</v>
      </c>
      <c r="E32" s="1">
        <v>4911.73</v>
      </c>
      <c r="F32" s="1">
        <v>1500</v>
      </c>
      <c r="G32" s="1">
        <v>4911.73</v>
      </c>
      <c r="H32" s="1">
        <v>1500</v>
      </c>
      <c r="I32" s="1">
        <v>1500</v>
      </c>
      <c r="J32" s="1">
        <v>1500</v>
      </c>
      <c r="K32" s="1">
        <v>12500</v>
      </c>
      <c r="L32" s="1">
        <v>1500</v>
      </c>
      <c r="M32" s="1">
        <v>1500</v>
      </c>
      <c r="N32" s="1">
        <v>14911.73</v>
      </c>
      <c r="O32" s="4">
        <v>1500</v>
      </c>
      <c r="P32" s="2"/>
    </row>
    <row r="33" spans="1:16" ht="12.75">
      <c r="A33" s="23">
        <v>3500</v>
      </c>
      <c r="B33" s="3" t="s">
        <v>37</v>
      </c>
      <c r="C33" s="10">
        <f t="shared" si="1"/>
        <v>716820.0699999998</v>
      </c>
      <c r="D33" s="1">
        <v>8271.82</v>
      </c>
      <c r="E33" s="1">
        <v>10771.82</v>
      </c>
      <c r="F33" s="1">
        <v>298580.05</v>
      </c>
      <c r="G33" s="1">
        <v>8271.82</v>
      </c>
      <c r="H33" s="1">
        <v>8271.82</v>
      </c>
      <c r="I33" s="1">
        <v>210021.82</v>
      </c>
      <c r="J33" s="1">
        <v>10771.82</v>
      </c>
      <c r="K33" s="1">
        <v>128771.82</v>
      </c>
      <c r="L33" s="1">
        <v>8271.82</v>
      </c>
      <c r="M33" s="1">
        <v>8271.82</v>
      </c>
      <c r="N33" s="1">
        <v>8271.82</v>
      </c>
      <c r="O33" s="4">
        <v>8271.82</v>
      </c>
      <c r="P33" s="2"/>
    </row>
    <row r="34" spans="1:16" ht="12.75">
      <c r="A34" s="23">
        <v>3600</v>
      </c>
      <c r="B34" s="3" t="s">
        <v>38</v>
      </c>
      <c r="C34" s="10">
        <f t="shared" si="1"/>
        <v>249000</v>
      </c>
      <c r="D34" s="1">
        <v>0</v>
      </c>
      <c r="E34" s="1">
        <v>10000</v>
      </c>
      <c r="F34" s="1">
        <v>55000</v>
      </c>
      <c r="G34" s="1">
        <v>0</v>
      </c>
      <c r="H34" s="1">
        <v>45000</v>
      </c>
      <c r="I34" s="1">
        <v>0</v>
      </c>
      <c r="J34" s="1">
        <v>50000</v>
      </c>
      <c r="K34" s="1">
        <v>0</v>
      </c>
      <c r="L34" s="1">
        <v>30000</v>
      </c>
      <c r="M34" s="1">
        <v>0</v>
      </c>
      <c r="N34" s="1">
        <v>40000</v>
      </c>
      <c r="O34" s="4">
        <v>19000</v>
      </c>
      <c r="P34" s="2"/>
    </row>
    <row r="35" spans="1:16" ht="12.75">
      <c r="A35" s="23">
        <v>3700</v>
      </c>
      <c r="B35" s="3" t="s">
        <v>39</v>
      </c>
      <c r="C35" s="10">
        <f t="shared" si="1"/>
        <v>53300</v>
      </c>
      <c r="D35" s="1">
        <v>2900</v>
      </c>
      <c r="E35" s="1">
        <v>5400</v>
      </c>
      <c r="F35" s="1">
        <v>2900</v>
      </c>
      <c r="G35" s="1">
        <v>5400</v>
      </c>
      <c r="H35" s="1">
        <v>2900</v>
      </c>
      <c r="I35" s="1">
        <v>8900</v>
      </c>
      <c r="J35" s="1">
        <v>5400</v>
      </c>
      <c r="K35" s="1">
        <v>2900</v>
      </c>
      <c r="L35" s="1">
        <v>2900</v>
      </c>
      <c r="M35" s="1">
        <v>5400</v>
      </c>
      <c r="N35" s="1">
        <v>5400</v>
      </c>
      <c r="O35" s="4">
        <v>2900</v>
      </c>
      <c r="P35" s="2"/>
    </row>
    <row r="36" spans="1:16" ht="12.75">
      <c r="A36" s="23">
        <v>3800</v>
      </c>
      <c r="B36" s="3" t="s">
        <v>40</v>
      </c>
      <c r="C36" s="10">
        <f t="shared" si="1"/>
        <v>202934</v>
      </c>
      <c r="D36" s="1">
        <v>244.5</v>
      </c>
      <c r="E36" s="1">
        <v>10244.5</v>
      </c>
      <c r="F36" s="1">
        <v>5244.5</v>
      </c>
      <c r="G36" s="1">
        <v>244.5</v>
      </c>
      <c r="H36" s="1">
        <v>25244.5</v>
      </c>
      <c r="I36" s="1">
        <v>244.5</v>
      </c>
      <c r="J36" s="1">
        <v>60244.5</v>
      </c>
      <c r="K36" s="1">
        <v>5244.5</v>
      </c>
      <c r="L36" s="1">
        <v>244.5</v>
      </c>
      <c r="M36" s="1">
        <v>40244.5</v>
      </c>
      <c r="N36" s="1">
        <v>25244.5</v>
      </c>
      <c r="O36" s="4">
        <v>30244.5</v>
      </c>
      <c r="P36" s="2"/>
    </row>
    <row r="37" spans="1:16" ht="12.75">
      <c r="A37" s="23">
        <v>3900</v>
      </c>
      <c r="B37" s="3" t="s">
        <v>41</v>
      </c>
      <c r="C37" s="10">
        <f t="shared" si="1"/>
        <v>353109.05</v>
      </c>
      <c r="D37" s="1">
        <v>10596.18</v>
      </c>
      <c r="E37" s="1">
        <v>10477.13</v>
      </c>
      <c r="F37" s="1">
        <v>36453.64</v>
      </c>
      <c r="G37" s="1">
        <v>100286.71</v>
      </c>
      <c r="H37" s="1">
        <v>11096.18</v>
      </c>
      <c r="I37" s="1">
        <v>82286.71</v>
      </c>
      <c r="J37" s="1">
        <v>14310.91</v>
      </c>
      <c r="K37" s="1">
        <v>11096.18</v>
      </c>
      <c r="L37" s="1">
        <v>30286.71</v>
      </c>
      <c r="M37" s="1">
        <v>10596.18</v>
      </c>
      <c r="N37" s="1">
        <v>10786.71</v>
      </c>
      <c r="O37" s="4">
        <v>24835.81</v>
      </c>
      <c r="P37" s="2"/>
    </row>
    <row r="38" spans="1:16" ht="12.75">
      <c r="A38" s="25" t="s">
        <v>42</v>
      </c>
      <c r="B38" s="26"/>
      <c r="C38" s="8">
        <f t="shared" si="1"/>
        <v>0</v>
      </c>
      <c r="D38" s="11">
        <f>SUM(D39:D47)</f>
        <v>0</v>
      </c>
      <c r="E38" s="11">
        <f aca="true" t="shared" si="5" ref="E38:O38">SUM(E39:E47)</f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 t="shared" si="5"/>
        <v>0</v>
      </c>
      <c r="K38" s="11">
        <f t="shared" si="5"/>
        <v>0</v>
      </c>
      <c r="L38" s="11">
        <f t="shared" si="5"/>
        <v>0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2"/>
    </row>
    <row r="39" spans="1:16" ht="12.75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ht="12.75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ht="12.75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ht="12.75">
      <c r="A42" s="23">
        <v>4400</v>
      </c>
      <c r="B42" s="3" t="s">
        <v>46</v>
      </c>
      <c r="C42" s="10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  <c r="P42" s="2"/>
    </row>
    <row r="43" spans="1:16" ht="12.75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ht="12.75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ht="12.75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ht="12.75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ht="12.75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ht="12.75">
      <c r="A48" s="25" t="s">
        <v>52</v>
      </c>
      <c r="B48" s="26"/>
      <c r="C48" s="8">
        <f t="shared" si="1"/>
        <v>887881</v>
      </c>
      <c r="D48" s="11">
        <f>SUM(D49:D57)</f>
        <v>0</v>
      </c>
      <c r="E48" s="11">
        <f aca="true" t="shared" si="6" ref="E48:O48">SUM(E49:E57)</f>
        <v>0</v>
      </c>
      <c r="F48" s="11">
        <f t="shared" si="6"/>
        <v>0</v>
      </c>
      <c r="G48" s="11">
        <f t="shared" si="6"/>
        <v>346000</v>
      </c>
      <c r="H48" s="11">
        <f t="shared" si="6"/>
        <v>0</v>
      </c>
      <c r="I48" s="11">
        <f t="shared" si="6"/>
        <v>541881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ht="12.75">
      <c r="A49" s="23">
        <v>5100</v>
      </c>
      <c r="B49" s="3" t="s">
        <v>53</v>
      </c>
      <c r="C49" s="10">
        <f t="shared" si="1"/>
        <v>541881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541881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4">
        <v>0</v>
      </c>
      <c r="P49" s="2"/>
    </row>
    <row r="50" spans="1:16" ht="12.75">
      <c r="A50" s="23">
        <v>5200</v>
      </c>
      <c r="B50" s="3" t="s">
        <v>54</v>
      </c>
      <c r="C50" s="10">
        <f t="shared" si="1"/>
        <v>185000</v>
      </c>
      <c r="D50" s="1">
        <v>0</v>
      </c>
      <c r="E50" s="1">
        <v>0</v>
      </c>
      <c r="F50" s="1">
        <v>0</v>
      </c>
      <c r="G50" s="1">
        <v>185000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v>0</v>
      </c>
      <c r="P50" s="2"/>
    </row>
    <row r="51" spans="1:16" ht="12.75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ht="12.75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ht="12.75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ht="12.75">
      <c r="A54" s="23">
        <v>5600</v>
      </c>
      <c r="B54" s="3" t="s">
        <v>58</v>
      </c>
      <c r="C54" s="10">
        <f t="shared" si="1"/>
        <v>161000</v>
      </c>
      <c r="D54" s="1">
        <v>0</v>
      </c>
      <c r="E54" s="1">
        <v>0</v>
      </c>
      <c r="F54" s="1">
        <v>0</v>
      </c>
      <c r="G54" s="1">
        <v>161000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">
        <v>0</v>
      </c>
      <c r="P54" s="2"/>
    </row>
    <row r="55" spans="1:16" ht="12.75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ht="12.75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ht="12.75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ht="12.75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aca="true" t="shared" si="7" ref="E58:O58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ht="12.75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ht="12.75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ht="12.75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ht="12.75">
      <c r="A62" s="25" t="s">
        <v>66</v>
      </c>
      <c r="B62" s="26"/>
      <c r="C62" s="8">
        <f t="shared" si="1"/>
        <v>416316.56</v>
      </c>
      <c r="D62" s="11">
        <f>SUM(D63:D70)</f>
        <v>416316.56</v>
      </c>
      <c r="E62" s="11">
        <f aca="true" t="shared" si="8" ref="E62:O62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ht="12.75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ht="12.75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ht="12.75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ht="12.75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ht="12.75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ht="12.75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ht="12.75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ht="12.75">
      <c r="A70" s="23">
        <v>7900</v>
      </c>
      <c r="B70" s="3" t="s">
        <v>73</v>
      </c>
      <c r="C70" s="10">
        <f t="shared" si="1"/>
        <v>416316.56</v>
      </c>
      <c r="D70" s="1">
        <v>416316.56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4">
        <v>0</v>
      </c>
      <c r="P70" s="2"/>
    </row>
    <row r="71" spans="1:16" ht="12.75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aca="true" t="shared" si="9" ref="E71:O71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ht="12.75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ht="12.75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ht="12.75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ht="12.75">
      <c r="A75" s="25" t="s">
        <v>78</v>
      </c>
      <c r="B75" s="26"/>
      <c r="C75" s="8">
        <f aca="true" t="shared" si="10" ref="C75:C82">+D75+E75+F75+G75+H75+I75+J75+K75+L75+M75+N75+O75</f>
        <v>0</v>
      </c>
      <c r="D75" s="11">
        <f>SUM(D76:D82)</f>
        <v>0</v>
      </c>
      <c r="E75" s="11">
        <f aca="true" t="shared" si="11" ref="E75:O75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ht="12.75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ht="12.75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ht="12.75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ht="12.75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ht="12.75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ht="12.75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ht="12.75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ht="12.75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sheetProtection/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Yolanda</cp:lastModifiedBy>
  <cp:lastPrinted>2014-03-24T20:12:54Z</cp:lastPrinted>
  <dcterms:created xsi:type="dcterms:W3CDTF">2014-01-23T15:01:32Z</dcterms:created>
  <dcterms:modified xsi:type="dcterms:W3CDTF">2017-08-29T17:04:32Z</dcterms:modified>
  <cp:category/>
  <cp:version/>
  <cp:contentType/>
  <cp:contentStatus/>
</cp:coreProperties>
</file>